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mir.opacic\Desktop\"/>
    </mc:Choice>
  </mc:AlternateContent>
  <bookViews>
    <workbookView xWindow="0" yWindow="0" windowWidth="8112" windowHeight="1356"/>
  </bookViews>
  <sheets>
    <sheet name="20 PR.DR. SA NAJV.PRIR.DUGA2019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" l="1"/>
  <c r="C11" i="5"/>
  <c r="D11" i="5"/>
  <c r="D21" i="5" l="1"/>
  <c r="C21" i="5"/>
  <c r="E21" i="5" s="1"/>
  <c r="A21" i="5"/>
  <c r="D18" i="5"/>
  <c r="C18" i="5"/>
  <c r="E18" i="5" s="1"/>
  <c r="A18" i="5"/>
  <c r="D15" i="5"/>
  <c r="C15" i="5"/>
  <c r="E15" i="5" s="1"/>
  <c r="C14" i="5"/>
  <c r="E14" i="5" s="1"/>
  <c r="D13" i="5"/>
  <c r="C13" i="5"/>
  <c r="E13" i="5" s="1"/>
  <c r="A13" i="5"/>
  <c r="A14" i="5" s="1"/>
  <c r="A15" i="5" s="1"/>
  <c r="C10" i="5"/>
  <c r="E10" i="5" s="1"/>
  <c r="A10" i="5"/>
  <c r="D26" i="5" l="1"/>
  <c r="C26" i="5"/>
  <c r="E25" i="5"/>
  <c r="D25" i="5"/>
  <c r="C25" i="5"/>
  <c r="D24" i="5"/>
  <c r="C24" i="5"/>
  <c r="D20" i="5"/>
  <c r="C20" i="5"/>
  <c r="D19" i="5"/>
  <c r="C19" i="5"/>
  <c r="D16" i="5"/>
  <c r="C16" i="5"/>
  <c r="C23" i="5"/>
  <c r="D9" i="5"/>
  <c r="C9" i="5"/>
  <c r="D7" i="5"/>
  <c r="C7" i="5"/>
  <c r="E12" i="5"/>
  <c r="C12" i="5"/>
  <c r="D22" i="5"/>
  <c r="C22" i="5"/>
  <c r="E7" i="5" l="1"/>
  <c r="E8" i="5"/>
  <c r="D12" i="5" l="1"/>
  <c r="E11" i="5" l="1"/>
  <c r="E17" i="5"/>
  <c r="E19" i="5"/>
  <c r="E22" i="5"/>
  <c r="E23" i="5"/>
  <c r="E26" i="5"/>
  <c r="E24" i="5" l="1"/>
  <c r="E20" i="5"/>
  <c r="E16" i="5"/>
  <c r="A8" i="5" l="1"/>
  <c r="A9" i="5" s="1"/>
  <c r="A11" i="5" l="1"/>
  <c r="A12" i="5" s="1"/>
</calcChain>
</file>

<file path=xl/sharedStrings.xml><?xml version="1.0" encoding="utf-8"?>
<sst xmlns="http://schemas.openxmlformats.org/spreadsheetml/2006/main" count="29" uniqueCount="29">
  <si>
    <t>Р. Бр.</t>
  </si>
  <si>
    <t>Назив привредног друштва</t>
  </si>
  <si>
    <t>АД ''ХИП - ПЕТРОХЕМИЈА'', ПАНЧЕВО</t>
  </si>
  <si>
    <t>ДОО ''ХИП - АЗОТАРА'', ПАНЧЕВО</t>
  </si>
  <si>
    <t>ДП ''НОВИ САД ГАС'', НОВИ САД</t>
  </si>
  <si>
    <t>АД ''МСК'', КИКИНДА</t>
  </si>
  <si>
    <t>АД ''СФС'', ПАРАЋИН</t>
  </si>
  <si>
    <t>АД ''ГАС - ФЕРОМОНТ'', СТАРА ПАЗОВА</t>
  </si>
  <si>
    <t>АД ''ТОЗА МАРКОВИЋ'', КИКИНДА</t>
  </si>
  <si>
    <t>ЈКП "ГРАДСКА ТОПЛАНА", ЗРЕЊАНИН</t>
  </si>
  <si>
    <t>ЈКП "НОВОСАДСКА ТОПЛАНА" НОВИ САД</t>
  </si>
  <si>
    <t>АД "ГАЛЕНИКА", БЕОГРАД</t>
  </si>
  <si>
    <t>ДОО "ЛОЗНИЦА-ГАС", ЛОЗНИЦА</t>
  </si>
  <si>
    <t>ЈП "КОВИН ГАС'', КОВИН</t>
  </si>
  <si>
    <t>АД ''ТРАЈАЛ'', КРУШЕВАЦ</t>
  </si>
  <si>
    <t>ДОО ''ЕНЕРГЕТИКА'', КРАГУЈЕВАЦ</t>
  </si>
  <si>
    <t xml:space="preserve">ДОО ''ЕНЕРГОГАС ТНГ'', БЕОГРАД </t>
  </si>
  <si>
    <t>ЈКП ''ЕНЕРГАНА'', СОМБОР</t>
  </si>
  <si>
    <t xml:space="preserve">АД ''ШЕЋЕРАНА'', ЦРВЕНКА </t>
  </si>
  <si>
    <t>АД ''ФАБРИКА ШЕЋЕРА ШАЈКАШКА'', ЖАБАЉ</t>
  </si>
  <si>
    <t>ЈП ''ЕПС ОГРАНАК ПАНОНСКЕ ТЕ ТО'', БЕОГРАД</t>
  </si>
  <si>
    <t>ЈП ''ТОПЛАНА'' ЈАГОДИНА</t>
  </si>
  <si>
    <t>Напомена:</t>
  </si>
  <si>
    <t>Над ДОО ХИП - Азотара, Панчево је дана 14.09.2018.године покренут стечајни поступак</t>
  </si>
  <si>
    <t>Фактурисано у 2019. години</t>
  </si>
  <si>
    <t>Плаћено по фактурама за 2019. годину</t>
  </si>
  <si>
    <t>Преглед садржи рачуне почев од рачуна за гасни месец јануар 2019. године</t>
  </si>
  <si>
    <t>Износ доспелог дуга по фактурама из 2019. године на дан 25.04.2019.г.</t>
  </si>
  <si>
    <t>TAБEЛA 20 ПРИВРЕДНИХ ДРУШТАВА СА НАЈВЕЋИМ ПРИРАСТОМ ДУГА У 2019.ГОДИНИ, А СА СТАЊЕМ НА ДАН 25.04.2019.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</si>
</sst>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2" fillId="0" borderId="4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vertical="center" wrapText="1"/>
    </xf>
    <xf numFmtId="4" fontId="1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0" fontId="4" fillId="0" borderId="0" xfId="0" applyFont="1" applyFill="1"/>
    <xf numFmtId="4" fontId="5" fillId="0" borderId="4" xfId="0" applyNumberFormat="1" applyFont="1" applyFill="1" applyBorder="1" applyAlignment="1">
      <alignment horizontal="right"/>
    </xf>
    <xf numFmtId="0" fontId="6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1" fillId="0" borderId="0" xfId="0" applyNumberFormat="1" applyFont="1" applyFill="1" applyBorder="1"/>
    <xf numFmtId="4" fontId="5" fillId="0" borderId="9" xfId="0" applyNumberFormat="1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1" fillId="0" borderId="13" xfId="0" applyFont="1" applyFill="1" applyBorder="1"/>
    <xf numFmtId="0" fontId="1" fillId="0" borderId="14" xfId="0" applyFont="1" applyFill="1" applyBorder="1"/>
    <xf numFmtId="1" fontId="1" fillId="0" borderId="14" xfId="0" applyNumberFormat="1" applyFont="1" applyFill="1" applyBorder="1"/>
    <xf numFmtId="1" fontId="1" fillId="0" borderId="15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2" fontId="8" fillId="2" borderId="6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center"/>
    </xf>
    <xf numFmtId="2" fontId="5" fillId="0" borderId="4" xfId="0" quotePrefix="1" applyNumberFormat="1" applyFont="1" applyFill="1" applyBorder="1" applyAlignment="1">
      <alignment horizontal="left"/>
    </xf>
    <xf numFmtId="2" fontId="5" fillId="0" borderId="4" xfId="0" applyNumberFormat="1" applyFont="1" applyFill="1" applyBorder="1" applyAlignment="1">
      <alignment horizontal="left"/>
    </xf>
    <xf numFmtId="2" fontId="5" fillId="0" borderId="4" xfId="0" applyNumberFormat="1" applyFont="1" applyFill="1" applyBorder="1" applyAlignment="1">
      <alignment horizontal="left" wrapText="1"/>
    </xf>
    <xf numFmtId="4" fontId="5" fillId="0" borderId="4" xfId="0" applyNumberFormat="1" applyFont="1" applyFill="1" applyBorder="1"/>
    <xf numFmtId="2" fontId="5" fillId="0" borderId="17" xfId="0" applyNumberFormat="1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left"/>
    </xf>
    <xf numFmtId="2" fontId="5" fillId="0" borderId="19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4" fontId="2" fillId="0" borderId="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V199"/>
  <sheetViews>
    <sheetView tabSelected="1" zoomScale="75" zoomScaleNormal="75" workbookViewId="0">
      <selection activeCell="E25" sqref="E25"/>
    </sheetView>
  </sheetViews>
  <sheetFormatPr defaultColWidth="9.109375" defaultRowHeight="13.2" x14ac:dyDescent="0.25"/>
  <cols>
    <col min="1" max="1" width="6.6640625" style="2" customWidth="1"/>
    <col min="2" max="2" width="56.6640625" style="2" customWidth="1"/>
    <col min="3" max="3" width="27.44140625" style="2" customWidth="1"/>
    <col min="4" max="4" width="27.5546875" style="2" customWidth="1"/>
    <col min="5" max="5" width="29.88671875" style="2" customWidth="1"/>
    <col min="6" max="6" width="23.44140625" style="2" customWidth="1"/>
    <col min="7" max="16384" width="9.109375" style="2"/>
  </cols>
  <sheetData>
    <row r="2" spans="1:74" s="32" customFormat="1" ht="12.75" customHeight="1" x14ac:dyDescent="0.25">
      <c r="A2" s="45" t="s">
        <v>28</v>
      </c>
      <c r="B2" s="45"/>
      <c r="C2" s="45"/>
      <c r="D2" s="45"/>
      <c r="E2" s="45"/>
    </row>
    <row r="3" spans="1:74" ht="12.75" customHeight="1" x14ac:dyDescent="0.25">
      <c r="A3" s="3"/>
      <c r="B3" s="3"/>
      <c r="C3" s="3"/>
      <c r="D3" s="3"/>
      <c r="E3" s="3"/>
    </row>
    <row r="4" spans="1:74" ht="13.8" thickBot="1" x14ac:dyDescent="0.3"/>
    <row r="5" spans="1:74" ht="47.4" thickBot="1" x14ac:dyDescent="0.3">
      <c r="A5" s="33" t="s">
        <v>0</v>
      </c>
      <c r="B5" s="34" t="s">
        <v>1</v>
      </c>
      <c r="C5" s="34" t="s">
        <v>24</v>
      </c>
      <c r="D5" s="34" t="s">
        <v>25</v>
      </c>
      <c r="E5" s="35" t="s">
        <v>27</v>
      </c>
    </row>
    <row r="6" spans="1:74" s="5" customFormat="1" ht="15" customHeight="1" thickBot="1" x14ac:dyDescent="0.3">
      <c r="A6" s="28">
        <v>1</v>
      </c>
      <c r="B6" s="29">
        <v>2</v>
      </c>
      <c r="C6" s="29">
        <v>3</v>
      </c>
      <c r="D6" s="30">
        <v>4</v>
      </c>
      <c r="E6" s="31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</row>
    <row r="7" spans="1:74" ht="15.6" x14ac:dyDescent="0.3">
      <c r="A7" s="18">
        <v>1</v>
      </c>
      <c r="B7" s="42" t="s">
        <v>5</v>
      </c>
      <c r="C7" s="19">
        <f>949468688.38+858165592.49+957480962.38</f>
        <v>2765115243.25</v>
      </c>
      <c r="D7" s="20">
        <f>949468688.38+858165592.49+957480962.38</f>
        <v>2765115243.25</v>
      </c>
      <c r="E7" s="36">
        <f t="shared" ref="E7:E8" si="0">SUM(C7-D7)</f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74" ht="15.6" x14ac:dyDescent="0.3">
      <c r="A8" s="6">
        <f t="shared" ref="A8:A12" si="1">SUM(A7+1)</f>
        <v>2</v>
      </c>
      <c r="B8" s="39" t="s">
        <v>3</v>
      </c>
      <c r="C8" s="10">
        <v>0</v>
      </c>
      <c r="D8" s="1">
        <v>0</v>
      </c>
      <c r="E8" s="36">
        <f t="shared" si="0"/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ht="15.6" x14ac:dyDescent="0.3">
      <c r="A9" s="6">
        <f t="shared" si="1"/>
        <v>3</v>
      </c>
      <c r="B9" s="39" t="s">
        <v>7</v>
      </c>
      <c r="C9" s="10">
        <f>3852822.24+172983083.15+125181483.45+2682719.64+79826822.15+1698860.25</f>
        <v>386225790.88</v>
      </c>
      <c r="D9" s="10">
        <f>70783552.78+705612.82+132036634.73+3852822.24+47506211.51+2682719.64</f>
        <v>257567553.71999997</v>
      </c>
      <c r="E9" s="17">
        <f>SUM(C9-D9)-66370327.55</f>
        <v>62287909.610000029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ht="15.6" x14ac:dyDescent="0.3">
      <c r="A10" s="37">
        <f t="shared" ref="A10" si="2">SUM(A9+1)</f>
        <v>4</v>
      </c>
      <c r="B10" s="38" t="s">
        <v>6</v>
      </c>
      <c r="C10" s="10">
        <f>94728290.62+85900887.07+94039771.32</f>
        <v>274668949.00999999</v>
      </c>
      <c r="D10" s="10">
        <v>0</v>
      </c>
      <c r="E10" s="17">
        <f t="shared" ref="E10" si="3">SUM(C10-D10)</f>
        <v>274668949.00999999</v>
      </c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ht="15.6" x14ac:dyDescent="0.3">
      <c r="A11" s="37">
        <f t="shared" si="1"/>
        <v>5</v>
      </c>
      <c r="B11" s="39" t="s">
        <v>9</v>
      </c>
      <c r="C11" s="10">
        <f>121587548.68+104642669.68+87359257.51+72915761.92+44320300.69+62544787.22</f>
        <v>493370325.70000005</v>
      </c>
      <c r="D11" s="10">
        <f>121587548.68+104642669.68+87359257.51+72915761.92+62544787.22+44320300.69</f>
        <v>493370325.69999999</v>
      </c>
      <c r="E11" s="17">
        <f>SUM(C11-D11)</f>
        <v>5.9604644775390625E-8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 ht="15.6" x14ac:dyDescent="0.3">
      <c r="A12" s="37">
        <f t="shared" si="1"/>
        <v>6</v>
      </c>
      <c r="B12" s="40" t="s">
        <v>4</v>
      </c>
      <c r="C12" s="10">
        <f>275378441.4+178957176.78+168935473.19+200222987.88+134040477.54+138697498.39+84731669.95+126620099.8+104846307.72</f>
        <v>1412430132.6499999</v>
      </c>
      <c r="D12" s="10">
        <f>0</f>
        <v>0</v>
      </c>
      <c r="E12" s="17">
        <f>SUM(C12-D12)</f>
        <v>1412430132.6499999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ht="15.6" x14ac:dyDescent="0.3">
      <c r="A13" s="37">
        <f t="shared" ref="A13:A15" si="4">SUM(A12+1)</f>
        <v>7</v>
      </c>
      <c r="B13" s="38" t="s">
        <v>11</v>
      </c>
      <c r="C13" s="10">
        <f>64572538.64+47950067.86+38329298.12</f>
        <v>150851904.62</v>
      </c>
      <c r="D13" s="10">
        <f>64572538.64+47950067.86+38329298.12</f>
        <v>150851904.62</v>
      </c>
      <c r="E13" s="17">
        <f>SUM(C13-D13)</f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spans="1:74" ht="15.6" x14ac:dyDescent="0.3">
      <c r="A14" s="37">
        <f t="shared" si="4"/>
        <v>8</v>
      </c>
      <c r="B14" s="39" t="s">
        <v>21</v>
      </c>
      <c r="C14" s="10">
        <f>65122539.28+49123729.54+36298746.9</f>
        <v>150545015.72</v>
      </c>
      <c r="D14" s="10">
        <v>17750901.329999998</v>
      </c>
      <c r="E14" s="17">
        <f>SUM(C14-D14)</f>
        <v>132794114.39</v>
      </c>
    </row>
    <row r="15" spans="1:74" ht="15.6" x14ac:dyDescent="0.3">
      <c r="A15" s="37">
        <f t="shared" si="4"/>
        <v>9</v>
      </c>
      <c r="B15" s="39" t="s">
        <v>12</v>
      </c>
      <c r="C15" s="41">
        <f>67291348.05+52382632.41+40553202.58</f>
        <v>160227183.03999999</v>
      </c>
      <c r="D15" s="10">
        <f>10135929.13+72855418.92+27290369.45</f>
        <v>110281717.5</v>
      </c>
      <c r="E15" s="17">
        <f>SUM(C15-D15)</f>
        <v>49945465.539999992</v>
      </c>
    </row>
    <row r="16" spans="1:74" ht="15.6" x14ac:dyDescent="0.3">
      <c r="A16" s="37">
        <v>10</v>
      </c>
      <c r="B16" s="39" t="s">
        <v>13</v>
      </c>
      <c r="C16" s="41">
        <f>40428802.62+15317834.75+19462590.58+26174379.48+28959378.47</f>
        <v>130342985.89999999</v>
      </c>
      <c r="D16" s="10">
        <f>35036973.17+20758657.17+4660000</f>
        <v>60455630.340000004</v>
      </c>
      <c r="E16" s="17">
        <f t="shared" ref="E16:E24" si="5">SUM(C16-D16)</f>
        <v>69887355.559999987</v>
      </c>
    </row>
    <row r="17" spans="1:5" ht="15.6" x14ac:dyDescent="0.3">
      <c r="A17" s="37">
        <v>11</v>
      </c>
      <c r="B17" s="38" t="s">
        <v>16</v>
      </c>
      <c r="C17" s="10">
        <v>0</v>
      </c>
      <c r="D17" s="10">
        <v>0</v>
      </c>
      <c r="E17" s="17">
        <f t="shared" si="5"/>
        <v>0</v>
      </c>
    </row>
    <row r="18" spans="1:5" ht="15.6" x14ac:dyDescent="0.3">
      <c r="A18" s="37">
        <f t="shared" ref="A18" si="6">SUM(A17+1)</f>
        <v>12</v>
      </c>
      <c r="B18" s="39" t="s">
        <v>14</v>
      </c>
      <c r="C18" s="41">
        <f>12220572.25+12871907.51+13087751.25</f>
        <v>38180231.009999998</v>
      </c>
      <c r="D18" s="10">
        <f>12220572.25+12871907.51+13087751.25</f>
        <v>38180231.009999998</v>
      </c>
      <c r="E18" s="17">
        <f t="shared" si="5"/>
        <v>0</v>
      </c>
    </row>
    <row r="19" spans="1:5" ht="15.6" x14ac:dyDescent="0.3">
      <c r="A19" s="37">
        <v>13</v>
      </c>
      <c r="B19" s="39" t="s">
        <v>17</v>
      </c>
      <c r="C19" s="41">
        <f>36554383.68+25978924.65+18701954.28</f>
        <v>81235262.609999999</v>
      </c>
      <c r="D19" s="10">
        <f>20054383.68+27598129.54+16499679.88</f>
        <v>64152193.100000001</v>
      </c>
      <c r="E19" s="17">
        <f t="shared" si="5"/>
        <v>17083069.509999998</v>
      </c>
    </row>
    <row r="20" spans="1:5" ht="15.6" x14ac:dyDescent="0.3">
      <c r="A20" s="37">
        <v>14</v>
      </c>
      <c r="B20" s="39" t="s">
        <v>18</v>
      </c>
      <c r="C20" s="10">
        <f>441453.67+377217.79+382431.31</f>
        <v>1201102.77</v>
      </c>
      <c r="D20" s="10">
        <f>441453.67+377217.79+382431.31</f>
        <v>1201102.77</v>
      </c>
      <c r="E20" s="17">
        <f t="shared" si="5"/>
        <v>0</v>
      </c>
    </row>
    <row r="21" spans="1:5" ht="15.6" x14ac:dyDescent="0.3">
      <c r="A21" s="37">
        <f t="shared" ref="A21" si="7">SUM(A20+1)</f>
        <v>15</v>
      </c>
      <c r="B21" s="39" t="s">
        <v>15</v>
      </c>
      <c r="C21" s="10">
        <f>37795360.77+27077105.97+27134074.4</f>
        <v>92006541.140000001</v>
      </c>
      <c r="D21" s="10">
        <f>37795360.77+27077105.97+27134074.4</f>
        <v>92006541.140000001</v>
      </c>
      <c r="E21" s="17">
        <f t="shared" si="5"/>
        <v>0</v>
      </c>
    </row>
    <row r="22" spans="1:5" ht="15.6" x14ac:dyDescent="0.3">
      <c r="A22" s="37">
        <v>16</v>
      </c>
      <c r="B22" s="39" t="s">
        <v>2</v>
      </c>
      <c r="C22" s="10">
        <f>268256552.95+1706099.73+250401471.42+810206.13+211860937.14+654281.2</f>
        <v>733689548.57000005</v>
      </c>
      <c r="D22" s="10">
        <f>268256552.95+1706099.73+250401471.42+810206.13+211860937.14+654281.2</f>
        <v>733689548.57000005</v>
      </c>
      <c r="E22" s="17">
        <f t="shared" si="5"/>
        <v>0</v>
      </c>
    </row>
    <row r="23" spans="1:5" ht="15.6" x14ac:dyDescent="0.3">
      <c r="A23" s="6">
        <v>17</v>
      </c>
      <c r="B23" s="39" t="s">
        <v>8</v>
      </c>
      <c r="C23" s="1">
        <f>53992851.48+56131436.34+67141837.83</f>
        <v>177266125.64999998</v>
      </c>
      <c r="D23" s="1">
        <v>0</v>
      </c>
      <c r="E23" s="17">
        <f t="shared" si="5"/>
        <v>177266125.64999998</v>
      </c>
    </row>
    <row r="24" spans="1:5" ht="15.6" x14ac:dyDescent="0.3">
      <c r="A24" s="7">
        <v>18</v>
      </c>
      <c r="B24" s="43" t="s">
        <v>19</v>
      </c>
      <c r="C24" s="8">
        <f>48570.9+48940.56+161085.53</f>
        <v>258596.99</v>
      </c>
      <c r="D24" s="8">
        <f>48570.9+48940.56+161085.53</f>
        <v>258596.99</v>
      </c>
      <c r="E24" s="17">
        <f t="shared" si="5"/>
        <v>0</v>
      </c>
    </row>
    <row r="25" spans="1:5" ht="15.6" x14ac:dyDescent="0.3">
      <c r="A25" s="7">
        <v>19</v>
      </c>
      <c r="B25" s="43" t="s">
        <v>10</v>
      </c>
      <c r="C25" s="8">
        <f>1720537.56+529747341.13+1186497.94+405648870.57+721448.82+346561978.83</f>
        <v>1285586674.8500001</v>
      </c>
      <c r="D25" s="8">
        <f>2907035.5+626396211.7</f>
        <v>629303247.20000005</v>
      </c>
      <c r="E25" s="48">
        <f>SUM(C25-D25)-347283427.65</f>
        <v>309000000.00000012</v>
      </c>
    </row>
    <row r="26" spans="1:5" ht="16.2" thickBot="1" x14ac:dyDescent="0.35">
      <c r="A26" s="21">
        <v>20</v>
      </c>
      <c r="B26" s="44" t="s">
        <v>20</v>
      </c>
      <c r="C26" s="22">
        <f>1884432027.3+1617619668.04+955875386.73</f>
        <v>4457927082.0699997</v>
      </c>
      <c r="D26" s="22">
        <f>1884432027.3+1617619668.04+955875386.73</f>
        <v>4457927082.0699997</v>
      </c>
      <c r="E26" s="23">
        <f>SUM(C26-D26)</f>
        <v>0</v>
      </c>
    </row>
    <row r="27" spans="1:5" ht="13.8" thickBot="1" x14ac:dyDescent="0.3">
      <c r="A27" s="24"/>
      <c r="B27" s="25"/>
      <c r="C27" s="26"/>
      <c r="D27" s="26"/>
      <c r="E27" s="27"/>
    </row>
    <row r="28" spans="1:5" x14ac:dyDescent="0.25">
      <c r="E28" s="4"/>
    </row>
    <row r="29" spans="1:5" ht="15.6" x14ac:dyDescent="0.3">
      <c r="A29" s="9"/>
    </row>
    <row r="30" spans="1:5" ht="18" x14ac:dyDescent="0.35">
      <c r="A30" s="13" t="s">
        <v>22</v>
      </c>
      <c r="B30" s="12"/>
      <c r="C30" s="12"/>
      <c r="D30" s="12"/>
      <c r="E30" s="4"/>
    </row>
    <row r="31" spans="1:5" s="32" customFormat="1" ht="18" x14ac:dyDescent="0.35">
      <c r="A31" s="47" t="s">
        <v>26</v>
      </c>
      <c r="B31" s="47"/>
      <c r="C31" s="47"/>
      <c r="D31" s="47"/>
      <c r="E31" s="47"/>
    </row>
    <row r="32" spans="1:5" s="11" customFormat="1" ht="18" x14ac:dyDescent="0.35">
      <c r="A32" s="46" t="s">
        <v>23</v>
      </c>
      <c r="B32" s="46"/>
      <c r="C32" s="46"/>
      <c r="D32" s="46"/>
      <c r="E32" s="46"/>
    </row>
    <row r="33" spans="2:5" x14ac:dyDescent="0.25">
      <c r="B33" s="4"/>
      <c r="C33" s="4"/>
      <c r="D33" s="4"/>
      <c r="E33" s="4"/>
    </row>
    <row r="34" spans="2:5" x14ac:dyDescent="0.25">
      <c r="B34" s="4"/>
      <c r="C34" s="4"/>
      <c r="D34" s="4"/>
      <c r="E34" s="4"/>
    </row>
    <row r="35" spans="2:5" x14ac:dyDescent="0.25">
      <c r="B35" s="4"/>
      <c r="C35" s="4"/>
      <c r="D35" s="4"/>
      <c r="E35" s="4"/>
    </row>
    <row r="36" spans="2:5" x14ac:dyDescent="0.25">
      <c r="B36" s="4"/>
      <c r="C36" s="4"/>
      <c r="D36" s="4"/>
      <c r="E36" s="4"/>
    </row>
    <row r="37" spans="2:5" x14ac:dyDescent="0.25">
      <c r="B37" s="4"/>
      <c r="C37" s="4"/>
      <c r="D37" s="4"/>
      <c r="E37" s="4"/>
    </row>
    <row r="38" spans="2:5" x14ac:dyDescent="0.25">
      <c r="B38" s="4"/>
      <c r="C38" s="4"/>
      <c r="D38" s="4"/>
      <c r="E38" s="4"/>
    </row>
    <row r="39" spans="2:5" x14ac:dyDescent="0.25">
      <c r="B39" s="4"/>
      <c r="C39" s="4"/>
      <c r="D39" s="4"/>
      <c r="E39" s="4"/>
    </row>
    <row r="40" spans="2:5" x14ac:dyDescent="0.25">
      <c r="B40" s="4"/>
      <c r="C40" s="4"/>
      <c r="D40" s="4"/>
      <c r="E40" s="4"/>
    </row>
    <row r="41" spans="2:5" x14ac:dyDescent="0.25">
      <c r="B41" s="4"/>
      <c r="C41" s="4"/>
      <c r="D41" s="4"/>
      <c r="E41" s="4"/>
    </row>
    <row r="42" spans="2:5" x14ac:dyDescent="0.25">
      <c r="B42" s="4"/>
      <c r="C42" s="4"/>
      <c r="D42" s="4"/>
      <c r="E42" s="4"/>
    </row>
    <row r="43" spans="2:5" x14ac:dyDescent="0.25">
      <c r="B43" s="4"/>
      <c r="C43" s="4"/>
      <c r="D43" s="4"/>
      <c r="E43" s="4"/>
    </row>
    <row r="44" spans="2:5" x14ac:dyDescent="0.25">
      <c r="B44" s="4"/>
      <c r="C44" s="4"/>
      <c r="D44" s="4"/>
      <c r="E44" s="4"/>
    </row>
    <row r="45" spans="2:5" x14ac:dyDescent="0.25">
      <c r="B45" s="4"/>
      <c r="C45" s="4"/>
      <c r="D45" s="4"/>
      <c r="E45" s="4"/>
    </row>
    <row r="46" spans="2:5" x14ac:dyDescent="0.25">
      <c r="B46" s="4"/>
      <c r="C46" s="4"/>
      <c r="D46" s="4"/>
      <c r="E46" s="4"/>
    </row>
    <row r="47" spans="2:5" x14ac:dyDescent="0.25">
      <c r="B47" s="4"/>
      <c r="C47" s="4"/>
      <c r="D47" s="4"/>
      <c r="E47" s="4"/>
    </row>
    <row r="48" spans="2:5" x14ac:dyDescent="0.25">
      <c r="B48" s="4"/>
      <c r="C48" s="4"/>
      <c r="D48" s="4"/>
      <c r="E48" s="4"/>
    </row>
    <row r="49" spans="2:5" x14ac:dyDescent="0.25">
      <c r="B49" s="4"/>
      <c r="C49" s="4"/>
      <c r="D49" s="4"/>
      <c r="E49" s="4"/>
    </row>
    <row r="50" spans="2:5" x14ac:dyDescent="0.25">
      <c r="B50" s="4"/>
      <c r="C50" s="4"/>
      <c r="D50" s="4"/>
      <c r="E50" s="4"/>
    </row>
    <row r="51" spans="2:5" x14ac:dyDescent="0.25">
      <c r="B51" s="4"/>
      <c r="C51" s="4"/>
      <c r="D51" s="4"/>
      <c r="E51" s="4"/>
    </row>
    <row r="52" spans="2:5" x14ac:dyDescent="0.25">
      <c r="B52" s="4"/>
      <c r="C52" s="4"/>
      <c r="D52" s="4"/>
      <c r="E52" s="4"/>
    </row>
    <row r="53" spans="2:5" x14ac:dyDescent="0.25">
      <c r="B53" s="4"/>
      <c r="C53" s="4"/>
      <c r="D53" s="4"/>
      <c r="E53" s="4"/>
    </row>
    <row r="54" spans="2:5" x14ac:dyDescent="0.25">
      <c r="B54" s="4"/>
      <c r="C54" s="4"/>
      <c r="D54" s="4"/>
      <c r="E54" s="4"/>
    </row>
    <row r="55" spans="2:5" x14ac:dyDescent="0.25">
      <c r="B55" s="4"/>
      <c r="C55" s="4"/>
      <c r="D55" s="4"/>
      <c r="E55" s="4"/>
    </row>
    <row r="56" spans="2:5" x14ac:dyDescent="0.25">
      <c r="B56" s="4"/>
      <c r="C56" s="4"/>
      <c r="D56" s="4"/>
      <c r="E56" s="4"/>
    </row>
    <row r="57" spans="2:5" x14ac:dyDescent="0.25">
      <c r="B57" s="4"/>
      <c r="C57" s="4"/>
      <c r="D57" s="4"/>
      <c r="E57" s="4"/>
    </row>
    <row r="58" spans="2:5" x14ac:dyDescent="0.25">
      <c r="B58" s="4"/>
      <c r="C58" s="4"/>
      <c r="D58" s="4"/>
      <c r="E58" s="4"/>
    </row>
    <row r="59" spans="2:5" x14ac:dyDescent="0.25">
      <c r="B59" s="4"/>
      <c r="C59" s="4"/>
      <c r="D59" s="4"/>
      <c r="E59" s="4"/>
    </row>
    <row r="60" spans="2:5" x14ac:dyDescent="0.25">
      <c r="B60" s="4"/>
      <c r="C60" s="4"/>
      <c r="D60" s="4"/>
      <c r="E60" s="4"/>
    </row>
    <row r="61" spans="2:5" x14ac:dyDescent="0.25">
      <c r="B61" s="4"/>
      <c r="C61" s="4"/>
      <c r="D61" s="4"/>
      <c r="E61" s="4"/>
    </row>
    <row r="62" spans="2:5" x14ac:dyDescent="0.25">
      <c r="B62" s="4"/>
      <c r="C62" s="4"/>
      <c r="D62" s="4"/>
      <c r="E62" s="4"/>
    </row>
    <row r="63" spans="2:5" x14ac:dyDescent="0.25">
      <c r="B63" s="4"/>
      <c r="C63" s="4"/>
      <c r="D63" s="4"/>
      <c r="E63" s="4"/>
    </row>
    <row r="64" spans="2:5" x14ac:dyDescent="0.25">
      <c r="B64" s="4"/>
      <c r="C64" s="4"/>
      <c r="D64" s="4"/>
      <c r="E64" s="4"/>
    </row>
    <row r="65" spans="2:5" x14ac:dyDescent="0.25">
      <c r="B65" s="4"/>
      <c r="C65" s="4"/>
      <c r="D65" s="4"/>
      <c r="E65" s="4"/>
    </row>
    <row r="66" spans="2:5" x14ac:dyDescent="0.25">
      <c r="B66" s="4"/>
      <c r="C66" s="4"/>
      <c r="D66" s="4"/>
      <c r="E66" s="4"/>
    </row>
    <row r="67" spans="2:5" x14ac:dyDescent="0.25">
      <c r="B67" s="4"/>
      <c r="C67" s="4"/>
      <c r="D67" s="4"/>
      <c r="E67" s="4"/>
    </row>
    <row r="68" spans="2:5" x14ac:dyDescent="0.25">
      <c r="B68" s="4"/>
      <c r="C68" s="4"/>
      <c r="D68" s="4"/>
      <c r="E68" s="4"/>
    </row>
    <row r="69" spans="2:5" x14ac:dyDescent="0.25">
      <c r="B69" s="4"/>
      <c r="C69" s="4"/>
      <c r="D69" s="4"/>
      <c r="E69" s="4"/>
    </row>
    <row r="70" spans="2:5" x14ac:dyDescent="0.25">
      <c r="B70" s="4"/>
      <c r="C70" s="4"/>
      <c r="D70" s="4"/>
      <c r="E70" s="4"/>
    </row>
    <row r="71" spans="2:5" x14ac:dyDescent="0.25">
      <c r="B71" s="4"/>
      <c r="C71" s="4"/>
      <c r="D71" s="4"/>
      <c r="E71" s="4"/>
    </row>
    <row r="72" spans="2:5" x14ac:dyDescent="0.25">
      <c r="B72" s="4"/>
      <c r="C72" s="4"/>
      <c r="D72" s="4"/>
      <c r="E72" s="4"/>
    </row>
    <row r="73" spans="2:5" x14ac:dyDescent="0.25">
      <c r="B73" s="4"/>
      <c r="C73" s="4"/>
      <c r="D73" s="4"/>
      <c r="E73" s="4"/>
    </row>
    <row r="74" spans="2:5" x14ac:dyDescent="0.25">
      <c r="B74" s="4"/>
      <c r="C74" s="4"/>
      <c r="D74" s="4"/>
      <c r="E74" s="4"/>
    </row>
    <row r="75" spans="2:5" x14ac:dyDescent="0.25">
      <c r="B75" s="4"/>
      <c r="C75" s="4"/>
      <c r="D75" s="4"/>
      <c r="E75" s="4"/>
    </row>
    <row r="76" spans="2:5" x14ac:dyDescent="0.25">
      <c r="B76" s="4"/>
      <c r="C76" s="4"/>
      <c r="D76" s="4"/>
      <c r="E76" s="4"/>
    </row>
    <row r="77" spans="2:5" x14ac:dyDescent="0.25">
      <c r="B77" s="4"/>
      <c r="C77" s="4"/>
      <c r="D77" s="4"/>
      <c r="E77" s="4"/>
    </row>
    <row r="78" spans="2:5" x14ac:dyDescent="0.25">
      <c r="B78" s="4"/>
      <c r="C78" s="4"/>
      <c r="D78" s="4"/>
      <c r="E78" s="4"/>
    </row>
    <row r="79" spans="2:5" x14ac:dyDescent="0.25">
      <c r="B79" s="4"/>
      <c r="C79" s="4"/>
      <c r="D79" s="4"/>
      <c r="E79" s="4"/>
    </row>
    <row r="80" spans="2:5" x14ac:dyDescent="0.25">
      <c r="B80" s="4"/>
      <c r="C80" s="4"/>
      <c r="D80" s="4"/>
      <c r="E80" s="4"/>
    </row>
    <row r="81" spans="2:5" x14ac:dyDescent="0.25">
      <c r="B81" s="4"/>
      <c r="C81" s="4"/>
      <c r="D81" s="4"/>
      <c r="E81" s="4"/>
    </row>
    <row r="82" spans="2:5" x14ac:dyDescent="0.25">
      <c r="B82" s="4"/>
      <c r="C82" s="4"/>
      <c r="D82" s="4"/>
      <c r="E82" s="4"/>
    </row>
    <row r="83" spans="2:5" x14ac:dyDescent="0.25">
      <c r="B83" s="4"/>
      <c r="C83" s="4"/>
      <c r="D83" s="4"/>
      <c r="E83" s="4"/>
    </row>
    <row r="84" spans="2:5" x14ac:dyDescent="0.25">
      <c r="B84" s="4"/>
      <c r="C84" s="4"/>
      <c r="D84" s="4"/>
      <c r="E84" s="4"/>
    </row>
    <row r="85" spans="2:5" x14ac:dyDescent="0.25">
      <c r="B85" s="4"/>
      <c r="C85" s="4"/>
      <c r="D85" s="4"/>
      <c r="E85" s="4"/>
    </row>
    <row r="86" spans="2:5" x14ac:dyDescent="0.25">
      <c r="B86" s="4"/>
      <c r="C86" s="4"/>
      <c r="D86" s="4"/>
      <c r="E86" s="4"/>
    </row>
    <row r="87" spans="2:5" x14ac:dyDescent="0.25">
      <c r="B87" s="4"/>
      <c r="C87" s="4"/>
      <c r="D87" s="4"/>
      <c r="E87" s="4"/>
    </row>
    <row r="88" spans="2:5" x14ac:dyDescent="0.25">
      <c r="B88" s="4"/>
      <c r="C88" s="4"/>
      <c r="D88" s="4"/>
      <c r="E88" s="4"/>
    </row>
    <row r="89" spans="2:5" x14ac:dyDescent="0.25">
      <c r="B89" s="4"/>
      <c r="C89" s="4"/>
      <c r="D89" s="4"/>
      <c r="E89" s="4"/>
    </row>
    <row r="90" spans="2:5" x14ac:dyDescent="0.25">
      <c r="B90" s="4"/>
      <c r="C90" s="4"/>
      <c r="D90" s="4"/>
      <c r="E90" s="4"/>
    </row>
    <row r="91" spans="2:5" x14ac:dyDescent="0.25">
      <c r="B91" s="4"/>
      <c r="C91" s="4"/>
      <c r="D91" s="4"/>
      <c r="E91" s="4"/>
    </row>
    <row r="92" spans="2:5" x14ac:dyDescent="0.25">
      <c r="B92" s="4"/>
      <c r="C92" s="4"/>
      <c r="D92" s="4"/>
      <c r="E92" s="4"/>
    </row>
    <row r="93" spans="2:5" x14ac:dyDescent="0.25">
      <c r="B93" s="4"/>
      <c r="C93" s="4"/>
      <c r="D93" s="4"/>
      <c r="E93" s="4"/>
    </row>
    <row r="94" spans="2:5" x14ac:dyDescent="0.25">
      <c r="B94" s="4"/>
      <c r="C94" s="4"/>
      <c r="D94" s="4"/>
      <c r="E94" s="4"/>
    </row>
    <row r="95" spans="2:5" x14ac:dyDescent="0.25">
      <c r="B95" s="4"/>
      <c r="C95" s="4"/>
      <c r="D95" s="4"/>
      <c r="E95" s="4"/>
    </row>
    <row r="96" spans="2:5" x14ac:dyDescent="0.25">
      <c r="B96" s="4"/>
      <c r="C96" s="4"/>
      <c r="D96" s="4"/>
      <c r="E96" s="4"/>
    </row>
    <row r="97" spans="2:5" x14ac:dyDescent="0.25">
      <c r="B97" s="4"/>
      <c r="C97" s="4"/>
      <c r="D97" s="4"/>
      <c r="E97" s="4"/>
    </row>
    <row r="98" spans="2:5" x14ac:dyDescent="0.25">
      <c r="B98" s="4"/>
      <c r="C98" s="4"/>
      <c r="D98" s="4"/>
      <c r="E98" s="4"/>
    </row>
    <row r="99" spans="2:5" x14ac:dyDescent="0.25">
      <c r="B99" s="4"/>
      <c r="C99" s="4"/>
      <c r="D99" s="4"/>
      <c r="E99" s="4"/>
    </row>
    <row r="100" spans="2:5" x14ac:dyDescent="0.25">
      <c r="B100" s="4"/>
      <c r="C100" s="4"/>
      <c r="D100" s="4"/>
      <c r="E100" s="4"/>
    </row>
    <row r="101" spans="2:5" x14ac:dyDescent="0.25">
      <c r="B101" s="4"/>
      <c r="C101" s="4"/>
      <c r="D101" s="4"/>
      <c r="E101" s="4"/>
    </row>
    <row r="102" spans="2:5" x14ac:dyDescent="0.25">
      <c r="B102" s="4"/>
      <c r="C102" s="4"/>
      <c r="D102" s="4"/>
      <c r="E102" s="4"/>
    </row>
    <row r="103" spans="2:5" x14ac:dyDescent="0.25">
      <c r="B103" s="4"/>
      <c r="C103" s="4"/>
      <c r="D103" s="4"/>
      <c r="E103" s="4"/>
    </row>
    <row r="104" spans="2:5" x14ac:dyDescent="0.25">
      <c r="B104" s="4"/>
      <c r="C104" s="4"/>
      <c r="D104" s="4"/>
      <c r="E104" s="4"/>
    </row>
    <row r="105" spans="2:5" x14ac:dyDescent="0.25">
      <c r="B105" s="4"/>
      <c r="C105" s="4"/>
      <c r="D105" s="4"/>
      <c r="E105" s="4"/>
    </row>
    <row r="106" spans="2:5" x14ac:dyDescent="0.25">
      <c r="B106" s="4"/>
      <c r="C106" s="4"/>
      <c r="D106" s="4"/>
      <c r="E106" s="4"/>
    </row>
    <row r="107" spans="2:5" x14ac:dyDescent="0.25">
      <c r="B107" s="4"/>
      <c r="C107" s="4"/>
      <c r="D107" s="4"/>
      <c r="E107" s="4"/>
    </row>
    <row r="108" spans="2:5" x14ac:dyDescent="0.25">
      <c r="B108" s="4"/>
      <c r="C108" s="4"/>
      <c r="D108" s="4"/>
      <c r="E108" s="4"/>
    </row>
    <row r="109" spans="2:5" x14ac:dyDescent="0.25">
      <c r="B109" s="4"/>
      <c r="C109" s="4"/>
      <c r="D109" s="4"/>
      <c r="E109" s="4"/>
    </row>
    <row r="110" spans="2:5" x14ac:dyDescent="0.25">
      <c r="B110" s="4"/>
      <c r="C110" s="4"/>
      <c r="D110" s="4"/>
      <c r="E110" s="4"/>
    </row>
    <row r="111" spans="2:5" x14ac:dyDescent="0.25">
      <c r="B111" s="4"/>
      <c r="C111" s="4"/>
      <c r="D111" s="4"/>
      <c r="E111" s="4"/>
    </row>
    <row r="112" spans="2:5" x14ac:dyDescent="0.25">
      <c r="B112" s="4"/>
      <c r="C112" s="4"/>
      <c r="D112" s="4"/>
      <c r="E112" s="4"/>
    </row>
    <row r="113" spans="2:5" x14ac:dyDescent="0.25">
      <c r="B113" s="4"/>
      <c r="C113" s="4"/>
      <c r="D113" s="4"/>
      <c r="E113" s="4"/>
    </row>
    <row r="114" spans="2:5" x14ac:dyDescent="0.25">
      <c r="B114" s="4"/>
      <c r="C114" s="4"/>
      <c r="D114" s="4"/>
      <c r="E114" s="4"/>
    </row>
    <row r="115" spans="2:5" x14ac:dyDescent="0.25">
      <c r="B115" s="4"/>
      <c r="C115" s="4"/>
      <c r="D115" s="4"/>
      <c r="E115" s="4"/>
    </row>
    <row r="116" spans="2:5" x14ac:dyDescent="0.25">
      <c r="B116" s="4"/>
      <c r="C116" s="4"/>
      <c r="D116" s="4"/>
      <c r="E116" s="4"/>
    </row>
    <row r="117" spans="2:5" x14ac:dyDescent="0.25">
      <c r="B117" s="4"/>
      <c r="C117" s="4"/>
      <c r="D117" s="4"/>
      <c r="E117" s="4"/>
    </row>
    <row r="118" spans="2:5" x14ac:dyDescent="0.25">
      <c r="B118" s="4"/>
      <c r="C118" s="4"/>
      <c r="D118" s="4"/>
      <c r="E118" s="4"/>
    </row>
    <row r="119" spans="2:5" x14ac:dyDescent="0.25">
      <c r="B119" s="4"/>
      <c r="C119" s="4"/>
      <c r="D119" s="4"/>
      <c r="E119" s="4"/>
    </row>
    <row r="120" spans="2:5" x14ac:dyDescent="0.25">
      <c r="B120" s="4"/>
      <c r="C120" s="4"/>
      <c r="D120" s="4"/>
      <c r="E120" s="4"/>
    </row>
    <row r="121" spans="2:5" x14ac:dyDescent="0.25">
      <c r="B121" s="4"/>
      <c r="C121" s="4"/>
      <c r="D121" s="4"/>
      <c r="E121" s="4"/>
    </row>
    <row r="122" spans="2:5" x14ac:dyDescent="0.25">
      <c r="B122" s="4"/>
      <c r="C122" s="4"/>
      <c r="D122" s="4"/>
      <c r="E122" s="4"/>
    </row>
    <row r="123" spans="2:5" x14ac:dyDescent="0.25">
      <c r="B123" s="4"/>
      <c r="C123" s="4"/>
      <c r="D123" s="4"/>
      <c r="E123" s="4"/>
    </row>
    <row r="124" spans="2:5" x14ac:dyDescent="0.25">
      <c r="B124" s="4"/>
      <c r="C124" s="4"/>
      <c r="D124" s="4"/>
      <c r="E124" s="4"/>
    </row>
    <row r="125" spans="2:5" x14ac:dyDescent="0.25">
      <c r="B125" s="4"/>
      <c r="C125" s="4"/>
      <c r="D125" s="4"/>
      <c r="E125" s="4"/>
    </row>
    <row r="126" spans="2:5" x14ac:dyDescent="0.25">
      <c r="B126" s="4"/>
      <c r="C126" s="4"/>
      <c r="D126" s="4"/>
      <c r="E126" s="4"/>
    </row>
    <row r="127" spans="2:5" x14ac:dyDescent="0.25">
      <c r="B127" s="4"/>
      <c r="C127" s="4"/>
      <c r="D127" s="4"/>
      <c r="E127" s="4"/>
    </row>
    <row r="128" spans="2:5" x14ac:dyDescent="0.25">
      <c r="B128" s="4"/>
      <c r="C128" s="4"/>
      <c r="D128" s="4"/>
      <c r="E128" s="4"/>
    </row>
    <row r="129" spans="2:5" x14ac:dyDescent="0.25">
      <c r="B129" s="4"/>
      <c r="C129" s="4"/>
      <c r="D129" s="4"/>
      <c r="E129" s="4"/>
    </row>
    <row r="130" spans="2:5" x14ac:dyDescent="0.25">
      <c r="B130" s="4"/>
      <c r="C130" s="4"/>
      <c r="D130" s="4"/>
      <c r="E130" s="4"/>
    </row>
    <row r="131" spans="2:5" x14ac:dyDescent="0.25">
      <c r="B131" s="4"/>
      <c r="C131" s="4"/>
      <c r="D131" s="4"/>
      <c r="E131" s="4"/>
    </row>
    <row r="132" spans="2:5" x14ac:dyDescent="0.25">
      <c r="B132" s="4"/>
      <c r="C132" s="4"/>
      <c r="D132" s="4"/>
      <c r="E132" s="4"/>
    </row>
    <row r="133" spans="2:5" x14ac:dyDescent="0.25">
      <c r="B133" s="4"/>
      <c r="C133" s="4"/>
      <c r="D133" s="4"/>
      <c r="E133" s="4"/>
    </row>
    <row r="134" spans="2:5" x14ac:dyDescent="0.25">
      <c r="B134" s="4"/>
      <c r="C134" s="4"/>
      <c r="D134" s="4"/>
      <c r="E134" s="4"/>
    </row>
    <row r="135" spans="2:5" x14ac:dyDescent="0.25">
      <c r="B135" s="4"/>
      <c r="C135" s="4"/>
      <c r="D135" s="4"/>
      <c r="E135" s="4"/>
    </row>
    <row r="136" spans="2:5" x14ac:dyDescent="0.25">
      <c r="B136" s="4"/>
      <c r="C136" s="4"/>
      <c r="D136" s="4"/>
      <c r="E136" s="4"/>
    </row>
    <row r="137" spans="2:5" x14ac:dyDescent="0.25">
      <c r="B137" s="4"/>
      <c r="C137" s="4"/>
      <c r="D137" s="4"/>
      <c r="E137" s="4"/>
    </row>
    <row r="138" spans="2:5" x14ac:dyDescent="0.25">
      <c r="B138" s="4"/>
      <c r="C138" s="4"/>
      <c r="D138" s="4"/>
      <c r="E138" s="4"/>
    </row>
    <row r="139" spans="2:5" x14ac:dyDescent="0.25">
      <c r="B139" s="4"/>
      <c r="C139" s="4"/>
      <c r="D139" s="4"/>
      <c r="E139" s="4"/>
    </row>
    <row r="140" spans="2:5" x14ac:dyDescent="0.25">
      <c r="B140" s="4"/>
      <c r="C140" s="4"/>
      <c r="D140" s="4"/>
      <c r="E140" s="4"/>
    </row>
    <row r="141" spans="2:5" x14ac:dyDescent="0.25">
      <c r="B141" s="4"/>
      <c r="C141" s="4"/>
      <c r="D141" s="4"/>
      <c r="E141" s="4"/>
    </row>
    <row r="142" spans="2:5" x14ac:dyDescent="0.25">
      <c r="B142" s="4"/>
      <c r="C142" s="4"/>
      <c r="D142" s="4"/>
      <c r="E142" s="4"/>
    </row>
    <row r="143" spans="2:5" x14ac:dyDescent="0.25">
      <c r="B143" s="4"/>
      <c r="C143" s="4"/>
      <c r="D143" s="4"/>
      <c r="E143" s="4"/>
    </row>
    <row r="144" spans="2:5" x14ac:dyDescent="0.25">
      <c r="B144" s="4"/>
      <c r="C144" s="4"/>
      <c r="D144" s="4"/>
      <c r="E144" s="4"/>
    </row>
    <row r="145" spans="2:5" x14ac:dyDescent="0.25">
      <c r="B145" s="4"/>
      <c r="C145" s="4"/>
      <c r="D145" s="4"/>
      <c r="E145" s="4"/>
    </row>
    <row r="146" spans="2:5" x14ac:dyDescent="0.25">
      <c r="B146" s="4"/>
      <c r="C146" s="4"/>
      <c r="D146" s="4"/>
      <c r="E146" s="4"/>
    </row>
    <row r="147" spans="2:5" x14ac:dyDescent="0.25">
      <c r="B147" s="4"/>
      <c r="C147" s="4"/>
      <c r="D147" s="4"/>
      <c r="E147" s="4"/>
    </row>
    <row r="148" spans="2:5" x14ac:dyDescent="0.25">
      <c r="B148" s="4"/>
      <c r="C148" s="4"/>
      <c r="D148" s="4"/>
      <c r="E148" s="4"/>
    </row>
    <row r="149" spans="2:5" x14ac:dyDescent="0.25">
      <c r="B149" s="4"/>
      <c r="C149" s="4"/>
      <c r="D149" s="4"/>
      <c r="E149" s="4"/>
    </row>
    <row r="150" spans="2:5" x14ac:dyDescent="0.25">
      <c r="B150" s="4"/>
      <c r="C150" s="4"/>
      <c r="D150" s="4"/>
      <c r="E150" s="4"/>
    </row>
    <row r="151" spans="2:5" x14ac:dyDescent="0.25">
      <c r="B151" s="4"/>
      <c r="C151" s="4"/>
      <c r="D151" s="4"/>
      <c r="E151" s="4"/>
    </row>
    <row r="152" spans="2:5" x14ac:dyDescent="0.25">
      <c r="B152" s="4"/>
      <c r="C152" s="4"/>
      <c r="D152" s="4"/>
      <c r="E152" s="4"/>
    </row>
    <row r="153" spans="2:5" x14ac:dyDescent="0.25">
      <c r="B153" s="4"/>
      <c r="C153" s="4"/>
      <c r="D153" s="4"/>
      <c r="E153" s="4"/>
    </row>
    <row r="154" spans="2:5" x14ac:dyDescent="0.25">
      <c r="B154" s="4"/>
      <c r="C154" s="4"/>
      <c r="D154" s="4"/>
      <c r="E154" s="4"/>
    </row>
    <row r="155" spans="2:5" x14ac:dyDescent="0.25">
      <c r="B155" s="4"/>
      <c r="C155" s="4"/>
      <c r="D155" s="4"/>
      <c r="E155" s="4"/>
    </row>
    <row r="156" spans="2:5" x14ac:dyDescent="0.25">
      <c r="B156" s="4"/>
      <c r="C156" s="4"/>
      <c r="D156" s="4"/>
      <c r="E156" s="4"/>
    </row>
    <row r="157" spans="2:5" x14ac:dyDescent="0.25">
      <c r="B157" s="4"/>
      <c r="C157" s="4"/>
      <c r="D157" s="4"/>
      <c r="E157" s="4"/>
    </row>
    <row r="158" spans="2:5" x14ac:dyDescent="0.25">
      <c r="B158" s="4"/>
      <c r="C158" s="4"/>
      <c r="D158" s="4"/>
      <c r="E158" s="4"/>
    </row>
    <row r="159" spans="2:5" x14ac:dyDescent="0.25">
      <c r="B159" s="4"/>
      <c r="C159" s="4"/>
      <c r="D159" s="4"/>
      <c r="E159" s="4"/>
    </row>
    <row r="160" spans="2:5" x14ac:dyDescent="0.25">
      <c r="B160" s="4"/>
      <c r="C160" s="4"/>
      <c r="D160" s="4"/>
      <c r="E160" s="4"/>
    </row>
    <row r="161" spans="2:5" x14ac:dyDescent="0.25">
      <c r="B161" s="4"/>
      <c r="C161" s="4"/>
      <c r="D161" s="4"/>
      <c r="E161" s="4"/>
    </row>
    <row r="162" spans="2:5" x14ac:dyDescent="0.25">
      <c r="B162" s="4"/>
      <c r="C162" s="4"/>
      <c r="D162" s="4"/>
      <c r="E162" s="4"/>
    </row>
    <row r="163" spans="2:5" x14ac:dyDescent="0.25">
      <c r="B163" s="4"/>
      <c r="C163" s="4"/>
      <c r="D163" s="4"/>
      <c r="E163" s="4"/>
    </row>
    <row r="164" spans="2:5" x14ac:dyDescent="0.25">
      <c r="B164" s="4"/>
      <c r="C164" s="4"/>
      <c r="D164" s="4"/>
      <c r="E164" s="4"/>
    </row>
    <row r="165" spans="2:5" x14ac:dyDescent="0.25">
      <c r="B165" s="4"/>
      <c r="C165" s="4"/>
      <c r="D165" s="4"/>
      <c r="E165" s="4"/>
    </row>
    <row r="166" spans="2:5" x14ac:dyDescent="0.25">
      <c r="B166" s="4"/>
      <c r="C166" s="4"/>
      <c r="D166" s="4"/>
      <c r="E166" s="4"/>
    </row>
    <row r="167" spans="2:5" x14ac:dyDescent="0.25">
      <c r="B167" s="4"/>
      <c r="C167" s="4"/>
      <c r="D167" s="4"/>
      <c r="E167" s="4"/>
    </row>
    <row r="168" spans="2:5" x14ac:dyDescent="0.25">
      <c r="B168" s="4"/>
      <c r="C168" s="4"/>
      <c r="D168" s="4"/>
      <c r="E168" s="4"/>
    </row>
    <row r="169" spans="2:5" x14ac:dyDescent="0.25">
      <c r="B169" s="4"/>
      <c r="C169" s="4"/>
      <c r="D169" s="4"/>
      <c r="E169" s="4"/>
    </row>
    <row r="170" spans="2:5" x14ac:dyDescent="0.25">
      <c r="B170" s="4"/>
      <c r="C170" s="4"/>
      <c r="D170" s="4"/>
      <c r="E170" s="4"/>
    </row>
    <row r="171" spans="2:5" x14ac:dyDescent="0.25">
      <c r="B171" s="4"/>
      <c r="C171" s="4"/>
      <c r="D171" s="4"/>
      <c r="E171" s="4"/>
    </row>
    <row r="172" spans="2:5" x14ac:dyDescent="0.25">
      <c r="B172" s="4"/>
      <c r="C172" s="4"/>
      <c r="D172" s="4"/>
      <c r="E172" s="4"/>
    </row>
    <row r="173" spans="2:5" x14ac:dyDescent="0.25">
      <c r="B173" s="4"/>
      <c r="C173" s="4"/>
      <c r="D173" s="4"/>
      <c r="E173" s="4"/>
    </row>
    <row r="174" spans="2:5" x14ac:dyDescent="0.25">
      <c r="B174" s="4"/>
      <c r="C174" s="4"/>
      <c r="D174" s="4"/>
      <c r="E174" s="4"/>
    </row>
    <row r="175" spans="2:5" x14ac:dyDescent="0.25">
      <c r="B175" s="4"/>
      <c r="C175" s="4"/>
      <c r="D175" s="4"/>
      <c r="E175" s="4"/>
    </row>
    <row r="176" spans="2:5" x14ac:dyDescent="0.25">
      <c r="B176" s="4"/>
      <c r="C176" s="4"/>
      <c r="D176" s="4"/>
      <c r="E176" s="4"/>
    </row>
    <row r="177" spans="2:5" x14ac:dyDescent="0.25">
      <c r="B177" s="4"/>
      <c r="C177" s="4"/>
      <c r="D177" s="4"/>
      <c r="E177" s="4"/>
    </row>
    <row r="178" spans="2:5" x14ac:dyDescent="0.25">
      <c r="B178" s="4"/>
      <c r="C178" s="4"/>
      <c r="D178" s="4"/>
      <c r="E178" s="4"/>
    </row>
    <row r="179" spans="2:5" x14ac:dyDescent="0.25">
      <c r="B179" s="4"/>
      <c r="C179" s="4"/>
      <c r="D179" s="4"/>
      <c r="E179" s="4"/>
    </row>
    <row r="180" spans="2:5" x14ac:dyDescent="0.25">
      <c r="B180" s="4"/>
      <c r="C180" s="4"/>
      <c r="D180" s="4"/>
      <c r="E180" s="4"/>
    </row>
    <row r="181" spans="2:5" x14ac:dyDescent="0.25">
      <c r="B181" s="4"/>
      <c r="C181" s="4"/>
      <c r="D181" s="4"/>
      <c r="E181" s="4"/>
    </row>
    <row r="182" spans="2:5" x14ac:dyDescent="0.25">
      <c r="B182" s="4"/>
      <c r="C182" s="4"/>
      <c r="D182" s="4"/>
      <c r="E182" s="4"/>
    </row>
    <row r="183" spans="2:5" x14ac:dyDescent="0.25">
      <c r="B183" s="4"/>
      <c r="C183" s="4"/>
      <c r="D183" s="4"/>
      <c r="E183" s="4"/>
    </row>
    <row r="184" spans="2:5" x14ac:dyDescent="0.25">
      <c r="B184" s="4"/>
      <c r="C184" s="4"/>
      <c r="D184" s="4"/>
      <c r="E184" s="4"/>
    </row>
    <row r="185" spans="2:5" x14ac:dyDescent="0.25">
      <c r="B185" s="4"/>
      <c r="C185" s="4"/>
      <c r="D185" s="4"/>
      <c r="E185" s="4"/>
    </row>
    <row r="186" spans="2:5" x14ac:dyDescent="0.25">
      <c r="B186" s="4"/>
      <c r="C186" s="4"/>
      <c r="D186" s="4"/>
      <c r="E186" s="4"/>
    </row>
    <row r="187" spans="2:5" x14ac:dyDescent="0.25">
      <c r="B187" s="4"/>
      <c r="C187" s="4"/>
      <c r="D187" s="4"/>
      <c r="E187" s="4"/>
    </row>
    <row r="188" spans="2:5" x14ac:dyDescent="0.25">
      <c r="B188" s="4"/>
      <c r="C188" s="4"/>
      <c r="D188" s="4"/>
      <c r="E188" s="4"/>
    </row>
    <row r="189" spans="2:5" x14ac:dyDescent="0.25">
      <c r="B189" s="4"/>
      <c r="C189" s="4"/>
      <c r="D189" s="4"/>
      <c r="E189" s="4"/>
    </row>
    <row r="190" spans="2:5" x14ac:dyDescent="0.25">
      <c r="B190" s="4"/>
      <c r="C190" s="4"/>
      <c r="D190" s="4"/>
      <c r="E190" s="4"/>
    </row>
    <row r="191" spans="2:5" x14ac:dyDescent="0.25">
      <c r="B191" s="4"/>
      <c r="C191" s="4"/>
      <c r="D191" s="4"/>
      <c r="E191" s="4"/>
    </row>
    <row r="192" spans="2:5" x14ac:dyDescent="0.25">
      <c r="B192" s="4"/>
      <c r="C192" s="4"/>
      <c r="D192" s="4"/>
      <c r="E192" s="4"/>
    </row>
    <row r="193" spans="2:5" x14ac:dyDescent="0.25">
      <c r="B193" s="4"/>
      <c r="C193" s="4"/>
      <c r="D193" s="4"/>
      <c r="E193" s="4"/>
    </row>
    <row r="194" spans="2:5" x14ac:dyDescent="0.25">
      <c r="B194" s="4"/>
      <c r="C194" s="4"/>
      <c r="D194" s="4"/>
      <c r="E194" s="4"/>
    </row>
    <row r="195" spans="2:5" x14ac:dyDescent="0.25">
      <c r="B195" s="4"/>
      <c r="C195" s="4"/>
      <c r="D195" s="4"/>
      <c r="E195" s="4"/>
    </row>
    <row r="196" spans="2:5" x14ac:dyDescent="0.25">
      <c r="B196" s="4"/>
      <c r="C196" s="4"/>
      <c r="D196" s="4"/>
      <c r="E196" s="4"/>
    </row>
    <row r="197" spans="2:5" x14ac:dyDescent="0.25">
      <c r="B197" s="4"/>
      <c r="C197" s="4"/>
      <c r="D197" s="4"/>
      <c r="E197" s="4"/>
    </row>
    <row r="198" spans="2:5" x14ac:dyDescent="0.25">
      <c r="B198" s="4"/>
      <c r="C198" s="4"/>
      <c r="D198" s="4"/>
      <c r="E198" s="4"/>
    </row>
    <row r="199" spans="2:5" x14ac:dyDescent="0.25">
      <c r="B199" s="4"/>
      <c r="C199" s="4"/>
      <c r="D199" s="4"/>
      <c r="E199" s="4"/>
    </row>
  </sheetData>
  <mergeCells count="3">
    <mergeCell ref="A2:E2"/>
    <mergeCell ref="A32:E32"/>
    <mergeCell ref="A31:E31"/>
  </mergeCells>
  <pageMargins left="0.7" right="0.7" top="0.75" bottom="0.75" header="0.3" footer="0.3"/>
  <pageSetup scale="82" orientation="landscape" r:id="rId1"/>
  <ignoredErrors>
    <ignoredError sqref="E9 E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 PR.DR. SA NAJV.PRIR.DUGA2019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Savić, Nemanja</dc:creator>
  <cp:lastModifiedBy>Opačić, Damir</cp:lastModifiedBy>
  <cp:lastPrinted>2018-10-01T07:45:38Z</cp:lastPrinted>
  <dcterms:created xsi:type="dcterms:W3CDTF">2016-11-30T08:14:33Z</dcterms:created>
  <dcterms:modified xsi:type="dcterms:W3CDTF">2019-05-03T09:38:04Z</dcterms:modified>
</cp:coreProperties>
</file>